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5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6" i="1" l="1"/>
  <c r="E55" i="1"/>
  <c r="G54" i="1"/>
  <c r="E54" i="1"/>
  <c r="G51" i="1"/>
  <c r="G18" i="1"/>
  <c r="G37" i="1"/>
  <c r="E51" i="1"/>
  <c r="G43" i="1"/>
  <c r="E43" i="1"/>
  <c r="E37" i="1"/>
  <c r="G36" i="1"/>
  <c r="E36" i="1"/>
  <c r="E32" i="1"/>
  <c r="G27" i="1"/>
  <c r="E26" i="1"/>
  <c r="E17" i="1"/>
  <c r="G14" i="1"/>
</calcChain>
</file>

<file path=xl/sharedStrings.xml><?xml version="1.0" encoding="utf-8"?>
<sst xmlns="http://schemas.openxmlformats.org/spreadsheetml/2006/main" count="159" uniqueCount="89">
  <si>
    <t xml:space="preserve">RETINERI PENSII-DIN BUGETUL DE STAT </t>
  </si>
  <si>
    <t>BUGETUL ASIGURARILOR  SOCIALE</t>
  </si>
  <si>
    <t xml:space="preserve">SISTEMUL DE PENSII </t>
  </si>
  <si>
    <t>SISTEMUL DE M-CA SI ACCIDENTE SOCIALE</t>
  </si>
  <si>
    <t>BUGETUL DE STAT</t>
  </si>
  <si>
    <t xml:space="preserve">DENUMIRE FURNIZOR </t>
  </si>
  <si>
    <t>NR. ORDINE DE PLATA</t>
  </si>
  <si>
    <t>DATA</t>
  </si>
  <si>
    <t>7829-7889</t>
  </si>
  <si>
    <t xml:space="preserve">COMISION PT.RETINERE PENSII </t>
  </si>
  <si>
    <t>SUMA-lei</t>
  </si>
  <si>
    <t>CJP -DTA</t>
  </si>
  <si>
    <t>BANCI, PRIMARII,CAR, BEJ-uri</t>
  </si>
  <si>
    <t>PLATA- PENSII PRIN POSTA TRANSA I</t>
  </si>
  <si>
    <t>7892-7893</t>
  </si>
  <si>
    <t>DENUMIRE INDICATOR-PLATA</t>
  </si>
  <si>
    <t>ALIMENTARE MASINA DE FRANCAT</t>
  </si>
  <si>
    <t>7894-7897</t>
  </si>
  <si>
    <t>PRESTATII MEDICALE</t>
  </si>
  <si>
    <t>CASA DE SANATATE DAMBOVITA</t>
  </si>
  <si>
    <t>SC MASTERS ADVISORY SRL</t>
  </si>
  <si>
    <t>PLATA- INSTRUIRE PROFESIONALA 2 PERS.</t>
  </si>
  <si>
    <t>PLATA PENSII PRIN CONT CURENT</t>
  </si>
  <si>
    <t>7901-7918</t>
  </si>
  <si>
    <t>BANCI COMERCIALE</t>
  </si>
  <si>
    <t>PLATA-CHELTUIELI DE JUDECATA</t>
  </si>
  <si>
    <t>C.N.POSTA ROMANA</t>
  </si>
  <si>
    <t>PLATA-TAXE POSTALE</t>
  </si>
  <si>
    <t xml:space="preserve">               SURSA DIN CARE SE EFECTUEAZA PLATA</t>
  </si>
  <si>
    <t xml:space="preserve"> PLATI SALARII INCLUSIV CONTRIBUTII SI IMPOZIT</t>
  </si>
  <si>
    <t>7943-7999</t>
  </si>
  <si>
    <t>PLATA- PENSII PRIN POSTA TRANSA II</t>
  </si>
  <si>
    <t>8000-8001</t>
  </si>
  <si>
    <t>8002-8004</t>
  </si>
  <si>
    <t>PLATA PENSII PRIN CONT CURENT-Citi bank</t>
  </si>
  <si>
    <t xml:space="preserve">LUNA : NOIEMBRIE - PLATI </t>
  </si>
  <si>
    <t>CASA JUDETEANA DE PENSII DAMBOVITA</t>
  </si>
  <si>
    <t>PLATILE EFECTUATE IN LUNA NOIEMBRIE PE SURSE DE FINANTARE</t>
  </si>
  <si>
    <t>PLATA- CREDITORI PRESCRISI in ct.venituri</t>
  </si>
  <si>
    <t>PLATA- debitori ani prec.in ct.venituri</t>
  </si>
  <si>
    <t>8008-8009</t>
  </si>
  <si>
    <t>salalariati +bugete</t>
  </si>
  <si>
    <t>8010-8011</t>
  </si>
  <si>
    <t>PLATA comision banci comerciale pt. plata pensiilor</t>
  </si>
  <si>
    <t>Citi bank</t>
  </si>
  <si>
    <t>PLATA COMPENSATIE ATINGEREA INTEGRITATII-RACASAN GHEORGHE</t>
  </si>
  <si>
    <t>8013-8042</t>
  </si>
  <si>
    <t>RACASAN GHEORGHE</t>
  </si>
  <si>
    <t>8044-8050</t>
  </si>
  <si>
    <t>8051-8057</t>
  </si>
  <si>
    <t>18,11,2016</t>
  </si>
  <si>
    <t>PLATA- PENSII INCAS. ERONAT IN CT BASS APARTININD BUGETULUI DE STAT</t>
  </si>
  <si>
    <t>PLATA- PENSII PRIN POSTA DIFERENTA  TRANSA III-BASS</t>
  </si>
  <si>
    <t>PLATA- PENSII PRIN POSTA TRANSA III (PARTIAL TRANSA III LA BASS)</t>
  </si>
  <si>
    <t>PLATA- PENSII PRIN POSTA TRANSA IV</t>
  </si>
  <si>
    <t>8063-8068</t>
  </si>
  <si>
    <t>PLATA- PENSII DIFERENTE IN CADRUL JUD</t>
  </si>
  <si>
    <t>PLATA- AJUTOARE  DECES IN CADRUL JUD.</t>
  </si>
  <si>
    <t>PLATA TAXE POSTALE PT. PLATA PENSII DIFERENTE+TAXE AJ DECES IN CADRUL JUDETULUI</t>
  </si>
  <si>
    <t>PLATA TAXE POSTALE PT. PLATA PENSII DIFERENTE</t>
  </si>
  <si>
    <t>PLATA-TAXE POSTALE AFER. PENSIILOR PLATITE PRIN POSTA TR. I</t>
  </si>
  <si>
    <t>PLATA-TAXE POSTALE AFER. PENSIILOR PLATITE PRIN POSTA TR. II</t>
  </si>
  <si>
    <t>8076-8081</t>
  </si>
  <si>
    <t>24,11,2016</t>
  </si>
  <si>
    <t>PLATA-RETINERI PENSII</t>
  </si>
  <si>
    <t>PLATA-TAXE POSTALE AFER. PENSIILOR PLATITE PRIN POSTA TR. III</t>
  </si>
  <si>
    <t>23,11,2016</t>
  </si>
  <si>
    <t>8394-8399</t>
  </si>
  <si>
    <t>PLATA DIFERENTE PENSII IN AFARA JUD.</t>
  </si>
  <si>
    <t>8400-8402</t>
  </si>
  <si>
    <t>8403-8405</t>
  </si>
  <si>
    <t>PLATA -TAXE DIFERENTE PENSII IN AFARA JUD.</t>
  </si>
  <si>
    <t>PRIMARII  SI AFP</t>
  </si>
  <si>
    <t>BIROURI EXECUTORI JUDECATORESTI</t>
  </si>
  <si>
    <t>8082-8393</t>
  </si>
  <si>
    <t>25,11,2016</t>
  </si>
  <si>
    <t>8411-8535</t>
  </si>
  <si>
    <t>PLATA  -MANDATE MOV</t>
  </si>
  <si>
    <t>8562-8566</t>
  </si>
  <si>
    <t>8567-8570</t>
  </si>
  <si>
    <t>PLATA - CASS</t>
  </si>
  <si>
    <t>PLATA - IMPOZIT</t>
  </si>
  <si>
    <t>CNSAS</t>
  </si>
  <si>
    <t>MINISTERUL DE FINANTE</t>
  </si>
  <si>
    <t>PLATA - MANDATE AGRICULTORI</t>
  </si>
  <si>
    <t>PLATA - TAXE MANDATE AGRICULTORI</t>
  </si>
  <si>
    <t>PLATA - MANDATE VETERANI</t>
  </si>
  <si>
    <t>PLATA - TAXE MANDATE VETERANI = PENSII</t>
  </si>
  <si>
    <t>8590-8597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</si>
</sst>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5" xfId="0" applyFont="1" applyBorder="1"/>
    <xf numFmtId="0" fontId="0" fillId="0" borderId="0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0" fillId="0" borderId="2" xfId="0" applyBorder="1"/>
    <xf numFmtId="14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0" fontId="0" fillId="0" borderId="6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/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3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226695</xdr:colOff>
      <xdr:row>5</xdr:row>
      <xdr:rowOff>36366</xdr:rowOff>
    </xdr:to>
    <xdr:pic>
      <xdr:nvPicPr>
        <xdr:cNvPr id="2" name="Picture 1" descr="https://www.cnpp.ro/documents/10180/760992/antet?t=147755535637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190500"/>
          <a:ext cx="5760720" cy="79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378"/>
  <sheetViews>
    <sheetView tabSelected="1" workbookViewId="0">
      <selection activeCell="J8" sqref="J8"/>
    </sheetView>
  </sheetViews>
  <sheetFormatPr defaultRowHeight="15" x14ac:dyDescent="0.25"/>
  <cols>
    <col min="1" max="1" width="6.140625" customWidth="1"/>
    <col min="2" max="2" width="44.7109375" customWidth="1"/>
    <col min="3" max="3" width="10" customWidth="1"/>
    <col min="4" max="4" width="10.42578125" customWidth="1"/>
    <col min="5" max="5" width="17.85546875" customWidth="1"/>
    <col min="6" max="6" width="15.42578125" customWidth="1"/>
    <col min="7" max="7" width="14.42578125" customWidth="1"/>
    <col min="8" max="8" width="32.28515625" customWidth="1"/>
  </cols>
  <sheetData>
    <row r="6" spans="2:8" x14ac:dyDescent="0.25">
      <c r="E6" s="21" t="s">
        <v>36</v>
      </c>
    </row>
    <row r="8" spans="2:8" x14ac:dyDescent="0.25">
      <c r="B8" s="24" t="s">
        <v>37</v>
      </c>
    </row>
    <row r="10" spans="2:8" ht="21" x14ac:dyDescent="0.35">
      <c r="B10" s="20" t="s">
        <v>35</v>
      </c>
      <c r="C10" s="10"/>
      <c r="D10" s="9"/>
      <c r="E10" s="9" t="s">
        <v>28</v>
      </c>
      <c r="F10" s="9"/>
      <c r="G10" s="18"/>
      <c r="H10" s="4"/>
    </row>
    <row r="11" spans="2:8" ht="56.25" x14ac:dyDescent="0.3">
      <c r="B11" s="8"/>
      <c r="C11" s="4"/>
      <c r="D11" s="4"/>
      <c r="E11" s="23" t="s">
        <v>1</v>
      </c>
      <c r="F11" s="1"/>
      <c r="G11" s="19" t="s">
        <v>4</v>
      </c>
      <c r="H11" s="6" t="s">
        <v>5</v>
      </c>
    </row>
    <row r="12" spans="2:8" ht="60" x14ac:dyDescent="0.25">
      <c r="B12" s="11" t="s">
        <v>15</v>
      </c>
      <c r="C12" s="15" t="s">
        <v>6</v>
      </c>
      <c r="D12" s="15" t="s">
        <v>7</v>
      </c>
      <c r="E12" s="17" t="s">
        <v>2</v>
      </c>
      <c r="F12" s="2" t="s">
        <v>3</v>
      </c>
      <c r="G12" s="3"/>
      <c r="H12" s="5"/>
    </row>
    <row r="13" spans="2:8" x14ac:dyDescent="0.25">
      <c r="B13" s="3"/>
      <c r="E13" s="1" t="s">
        <v>10</v>
      </c>
      <c r="F13" s="1" t="s">
        <v>10</v>
      </c>
      <c r="G13" s="1" t="s">
        <v>10</v>
      </c>
      <c r="H13" s="4"/>
    </row>
    <row r="14" spans="2:8" s="7" customFormat="1" x14ac:dyDescent="0.25">
      <c r="B14" s="1" t="s">
        <v>0</v>
      </c>
      <c r="C14" s="16" t="s">
        <v>8</v>
      </c>
      <c r="D14" s="12">
        <v>42676</v>
      </c>
      <c r="E14" s="1"/>
      <c r="F14" s="13"/>
      <c r="G14" s="13">
        <f>1185+4305+1493</f>
        <v>6983</v>
      </c>
      <c r="H14" s="1" t="s">
        <v>12</v>
      </c>
    </row>
    <row r="15" spans="2:8" s="7" customFormat="1" x14ac:dyDescent="0.25">
      <c r="B15" s="1" t="s">
        <v>9</v>
      </c>
      <c r="C15" s="1">
        <v>7890</v>
      </c>
      <c r="D15" s="12">
        <v>42676</v>
      </c>
      <c r="E15" s="1"/>
      <c r="F15" s="13"/>
      <c r="G15" s="13">
        <v>223</v>
      </c>
      <c r="H15" s="1" t="s">
        <v>11</v>
      </c>
    </row>
    <row r="16" spans="2:8" x14ac:dyDescent="0.25">
      <c r="B16" s="1" t="s">
        <v>16</v>
      </c>
      <c r="C16" s="1">
        <v>7891</v>
      </c>
      <c r="D16" s="12">
        <v>42677</v>
      </c>
      <c r="E16" s="13">
        <v>15000</v>
      </c>
      <c r="F16" s="13"/>
      <c r="G16" s="13"/>
      <c r="H16" s="1" t="s">
        <v>26</v>
      </c>
    </row>
    <row r="17" spans="2:8" x14ac:dyDescent="0.25">
      <c r="B17" s="1" t="s">
        <v>13</v>
      </c>
      <c r="C17" s="1" t="s">
        <v>14</v>
      </c>
      <c r="D17" s="12">
        <v>42682</v>
      </c>
      <c r="E17" s="13">
        <f>17148903.6+4814.7</f>
        <v>17153718.300000001</v>
      </c>
      <c r="F17" s="13"/>
      <c r="G17" s="13"/>
      <c r="H17" s="1" t="s">
        <v>26</v>
      </c>
    </row>
    <row r="18" spans="2:8" x14ac:dyDescent="0.25">
      <c r="B18" s="1" t="s">
        <v>13</v>
      </c>
      <c r="C18" s="1" t="s">
        <v>17</v>
      </c>
      <c r="D18" s="12">
        <v>42682</v>
      </c>
      <c r="E18" s="13"/>
      <c r="F18" s="13"/>
      <c r="G18" s="13">
        <f>1999333.2+1049364+4416.3+273143.18</f>
        <v>3326256.68</v>
      </c>
      <c r="H18" s="1" t="s">
        <v>26</v>
      </c>
    </row>
    <row r="19" spans="2:8" x14ac:dyDescent="0.25">
      <c r="B19" s="1" t="s">
        <v>13</v>
      </c>
      <c r="C19" s="1">
        <v>7898</v>
      </c>
      <c r="D19" s="12">
        <v>42682</v>
      </c>
      <c r="E19" s="13"/>
      <c r="F19" s="13">
        <v>6684</v>
      </c>
      <c r="G19" s="13"/>
      <c r="H19" s="1" t="s">
        <v>26</v>
      </c>
    </row>
    <row r="20" spans="2:8" x14ac:dyDescent="0.25">
      <c r="B20" s="1" t="s">
        <v>18</v>
      </c>
      <c r="C20" s="1"/>
      <c r="D20" s="12">
        <v>42682</v>
      </c>
      <c r="E20" s="13"/>
      <c r="F20" s="13">
        <v>14602.52</v>
      </c>
      <c r="G20" s="13"/>
      <c r="H20" s="1" t="s">
        <v>19</v>
      </c>
    </row>
    <row r="21" spans="2:8" x14ac:dyDescent="0.25">
      <c r="B21" s="1" t="s">
        <v>21</v>
      </c>
      <c r="C21" s="1">
        <v>7900</v>
      </c>
      <c r="D21" s="12">
        <v>42684</v>
      </c>
      <c r="E21" s="13">
        <v>1500</v>
      </c>
      <c r="F21" s="13"/>
      <c r="G21" s="13"/>
      <c r="H21" s="1" t="s">
        <v>20</v>
      </c>
    </row>
    <row r="22" spans="2:8" x14ac:dyDescent="0.25">
      <c r="B22" s="1" t="s">
        <v>22</v>
      </c>
      <c r="C22" s="1" t="s">
        <v>23</v>
      </c>
      <c r="D22" s="12">
        <v>42684</v>
      </c>
      <c r="E22" s="13">
        <v>35470364</v>
      </c>
      <c r="F22" s="13">
        <v>17441</v>
      </c>
      <c r="G22" s="13">
        <v>2231865</v>
      </c>
      <c r="H22" s="1" t="s">
        <v>24</v>
      </c>
    </row>
    <row r="23" spans="2:8" x14ac:dyDescent="0.25">
      <c r="B23" s="1" t="s">
        <v>25</v>
      </c>
      <c r="C23" s="1">
        <v>7941</v>
      </c>
      <c r="D23" s="12">
        <v>42685</v>
      </c>
      <c r="E23" s="13">
        <v>21900</v>
      </c>
      <c r="F23" s="13"/>
      <c r="G23" s="13"/>
      <c r="H23" s="1" t="s">
        <v>26</v>
      </c>
    </row>
    <row r="24" spans="2:8" x14ac:dyDescent="0.25">
      <c r="B24" s="1" t="s">
        <v>27</v>
      </c>
      <c r="C24" s="1">
        <v>7942</v>
      </c>
      <c r="D24" s="12">
        <v>42685</v>
      </c>
      <c r="E24" s="13">
        <v>219</v>
      </c>
      <c r="F24" s="13"/>
      <c r="G24" s="13"/>
      <c r="H24" s="1" t="s">
        <v>26</v>
      </c>
    </row>
    <row r="25" spans="2:8" x14ac:dyDescent="0.25">
      <c r="B25" s="2" t="s">
        <v>29</v>
      </c>
      <c r="C25" s="1" t="s">
        <v>30</v>
      </c>
      <c r="D25" s="12">
        <v>42688</v>
      </c>
      <c r="E25" s="13">
        <v>315544</v>
      </c>
      <c r="F25" s="13">
        <v>5008</v>
      </c>
      <c r="G25" s="13"/>
      <c r="H25" s="1" t="s">
        <v>41</v>
      </c>
    </row>
    <row r="26" spans="2:8" x14ac:dyDescent="0.25">
      <c r="B26" s="1" t="s">
        <v>31</v>
      </c>
      <c r="C26" s="1" t="s">
        <v>32</v>
      </c>
      <c r="D26" s="12">
        <v>42688</v>
      </c>
      <c r="E26" s="13">
        <f>17148903.6+4814.7</f>
        <v>17153718.300000001</v>
      </c>
      <c r="F26" s="13"/>
      <c r="G26" s="13"/>
      <c r="H26" s="1" t="s">
        <v>26</v>
      </c>
    </row>
    <row r="27" spans="2:8" x14ac:dyDescent="0.25">
      <c r="B27" s="1" t="s">
        <v>31</v>
      </c>
      <c r="C27" s="1" t="s">
        <v>33</v>
      </c>
      <c r="D27" s="12">
        <v>42688</v>
      </c>
      <c r="E27" s="13"/>
      <c r="F27" s="13"/>
      <c r="G27" s="13">
        <f>1999333.2+4416.3+1049364</f>
        <v>3053113.5</v>
      </c>
      <c r="H27" s="1" t="s">
        <v>26</v>
      </c>
    </row>
    <row r="28" spans="2:8" x14ac:dyDescent="0.25">
      <c r="B28" s="1" t="s">
        <v>31</v>
      </c>
      <c r="C28" s="1">
        <v>8005</v>
      </c>
      <c r="D28" s="12">
        <v>42688</v>
      </c>
      <c r="E28" s="13"/>
      <c r="F28" s="13">
        <v>6684</v>
      </c>
      <c r="G28" s="13"/>
      <c r="H28" s="1" t="s">
        <v>26</v>
      </c>
    </row>
    <row r="29" spans="2:8" x14ac:dyDescent="0.25">
      <c r="B29" s="1" t="s">
        <v>38</v>
      </c>
      <c r="C29" s="1">
        <v>8006</v>
      </c>
      <c r="D29" s="12">
        <v>42688</v>
      </c>
      <c r="E29" s="13">
        <v>10453</v>
      </c>
      <c r="F29" s="13"/>
      <c r="G29" s="13"/>
      <c r="H29" s="1" t="s">
        <v>11</v>
      </c>
    </row>
    <row r="30" spans="2:8" x14ac:dyDescent="0.25">
      <c r="B30" s="1" t="s">
        <v>39</v>
      </c>
      <c r="C30" s="1">
        <v>8007</v>
      </c>
      <c r="D30" s="12">
        <v>42688</v>
      </c>
      <c r="E30" s="13">
        <v>385515.68</v>
      </c>
      <c r="F30" s="13"/>
      <c r="G30" s="13"/>
      <c r="H30" s="1" t="s">
        <v>11</v>
      </c>
    </row>
    <row r="31" spans="2:8" x14ac:dyDescent="0.25">
      <c r="B31" s="1" t="s">
        <v>39</v>
      </c>
      <c r="C31" s="1" t="s">
        <v>40</v>
      </c>
      <c r="D31" s="12">
        <v>42688</v>
      </c>
      <c r="E31" s="13"/>
      <c r="F31" s="13"/>
      <c r="G31" s="13">
        <v>706.49</v>
      </c>
      <c r="H31" s="1" t="s">
        <v>11</v>
      </c>
    </row>
    <row r="32" spans="2:8" x14ac:dyDescent="0.25">
      <c r="B32" s="1" t="s">
        <v>34</v>
      </c>
      <c r="C32" s="1" t="s">
        <v>42</v>
      </c>
      <c r="D32" s="12">
        <v>42689</v>
      </c>
      <c r="E32" s="13">
        <f>143988+18695</f>
        <v>162683</v>
      </c>
      <c r="F32" s="13"/>
      <c r="G32" s="13"/>
      <c r="H32" s="1" t="s">
        <v>44</v>
      </c>
    </row>
    <row r="33" spans="2:8" x14ac:dyDescent="0.25">
      <c r="B33" s="1" t="s">
        <v>34</v>
      </c>
      <c r="C33" s="1">
        <v>8012</v>
      </c>
      <c r="D33" s="12">
        <v>42689</v>
      </c>
      <c r="E33" s="13"/>
      <c r="F33" s="13"/>
      <c r="G33" s="13">
        <v>15009</v>
      </c>
      <c r="H33" s="1" t="s">
        <v>44</v>
      </c>
    </row>
    <row r="34" spans="2:8" ht="30" x14ac:dyDescent="0.25">
      <c r="B34" s="2" t="s">
        <v>43</v>
      </c>
      <c r="C34" s="1" t="s">
        <v>46</v>
      </c>
      <c r="D34" s="12">
        <v>42689</v>
      </c>
      <c r="E34" s="13">
        <v>48523.15</v>
      </c>
      <c r="F34" s="13">
        <v>23.56</v>
      </c>
      <c r="G34" s="13">
        <v>3054.24</v>
      </c>
      <c r="H34" s="1" t="s">
        <v>24</v>
      </c>
    </row>
    <row r="35" spans="2:8" ht="30" x14ac:dyDescent="0.25">
      <c r="B35" s="2" t="s">
        <v>45</v>
      </c>
      <c r="C35" s="1">
        <v>8043</v>
      </c>
      <c r="D35" s="12">
        <v>42689</v>
      </c>
      <c r="E35" s="13"/>
      <c r="F35" s="13">
        <v>10252</v>
      </c>
      <c r="G35" s="13"/>
      <c r="H35" s="1" t="s">
        <v>47</v>
      </c>
    </row>
    <row r="36" spans="2:8" ht="30" x14ac:dyDescent="0.25">
      <c r="B36" s="2" t="s">
        <v>53</v>
      </c>
      <c r="C36" s="1" t="s">
        <v>48</v>
      </c>
      <c r="D36" s="12">
        <v>42691</v>
      </c>
      <c r="E36" s="13">
        <f>133302000+4814.7</f>
        <v>133306814.7</v>
      </c>
      <c r="F36" s="13">
        <v>6684</v>
      </c>
      <c r="G36" s="13">
        <f>1999333.2+1049364+4416.3+134811.82</f>
        <v>3187925.32</v>
      </c>
      <c r="H36" s="1" t="s">
        <v>26</v>
      </c>
    </row>
    <row r="37" spans="2:8" ht="30" x14ac:dyDescent="0.25">
      <c r="B37" s="2" t="s">
        <v>60</v>
      </c>
      <c r="C37" s="1" t="s">
        <v>49</v>
      </c>
      <c r="D37" s="12">
        <v>42691</v>
      </c>
      <c r="E37" s="13">
        <f>171489.03+48.14</f>
        <v>171537.17</v>
      </c>
      <c r="F37" s="13">
        <v>66.84</v>
      </c>
      <c r="G37" s="13">
        <f>19993.33+10493.64+44.16+2711.43</f>
        <v>33242.559999999998</v>
      </c>
      <c r="H37" s="1" t="s">
        <v>26</v>
      </c>
    </row>
    <row r="38" spans="2:8" x14ac:dyDescent="0.25">
      <c r="B38" s="1" t="s">
        <v>21</v>
      </c>
      <c r="C38" s="1">
        <v>8058</v>
      </c>
      <c r="D38" s="1" t="s">
        <v>50</v>
      </c>
      <c r="E38" s="13">
        <v>2250</v>
      </c>
      <c r="F38" s="13"/>
      <c r="G38" s="13"/>
      <c r="H38" s="1" t="s">
        <v>20</v>
      </c>
    </row>
    <row r="39" spans="2:8" ht="30" x14ac:dyDescent="0.25">
      <c r="B39" s="2" t="s">
        <v>51</v>
      </c>
      <c r="C39" s="1">
        <v>8059</v>
      </c>
      <c r="D39" s="1" t="s">
        <v>50</v>
      </c>
      <c r="E39" s="13">
        <v>4394</v>
      </c>
      <c r="F39" s="13"/>
      <c r="G39" s="13"/>
      <c r="H39" s="1" t="s">
        <v>11</v>
      </c>
    </row>
    <row r="40" spans="2:8" x14ac:dyDescent="0.25">
      <c r="B40" s="1" t="s">
        <v>38</v>
      </c>
      <c r="C40" s="1">
        <v>8060</v>
      </c>
      <c r="D40" s="1" t="s">
        <v>50</v>
      </c>
      <c r="E40" s="13"/>
      <c r="F40" s="13"/>
      <c r="G40" s="13">
        <v>350</v>
      </c>
      <c r="H40" s="1" t="s">
        <v>11</v>
      </c>
    </row>
    <row r="41" spans="2:8" x14ac:dyDescent="0.25">
      <c r="B41" s="1" t="s">
        <v>39</v>
      </c>
      <c r="C41" s="1">
        <v>8061</v>
      </c>
      <c r="D41" s="1" t="s">
        <v>50</v>
      </c>
      <c r="E41" s="13"/>
      <c r="F41" s="13"/>
      <c r="G41" s="13">
        <v>6306</v>
      </c>
      <c r="H41" s="1" t="s">
        <v>11</v>
      </c>
    </row>
    <row r="42" spans="2:8" ht="30" x14ac:dyDescent="0.25">
      <c r="B42" s="2" t="s">
        <v>52</v>
      </c>
      <c r="C42" s="1">
        <v>8062</v>
      </c>
      <c r="D42" s="1" t="s">
        <v>50</v>
      </c>
      <c r="E42" s="13">
        <v>3818903.6</v>
      </c>
      <c r="F42" s="13"/>
      <c r="G42" s="13"/>
      <c r="H42" s="1" t="s">
        <v>26</v>
      </c>
    </row>
    <row r="43" spans="2:8" x14ac:dyDescent="0.25">
      <c r="B43" s="1" t="s">
        <v>54</v>
      </c>
      <c r="C43" s="1" t="s">
        <v>55</v>
      </c>
      <c r="D43" s="12">
        <v>42695</v>
      </c>
      <c r="E43" s="13">
        <f>5420005.2+1604.9</f>
        <v>5421610.1000000006</v>
      </c>
      <c r="F43" s="13">
        <v>2228</v>
      </c>
      <c r="G43" s="13">
        <f>59*5731.4+329287+1472.1</f>
        <v>668911.69999999995</v>
      </c>
      <c r="H43" s="1" t="s">
        <v>26</v>
      </c>
    </row>
    <row r="44" spans="2:8" x14ac:dyDescent="0.25">
      <c r="B44" s="2" t="s">
        <v>56</v>
      </c>
      <c r="C44" s="1">
        <v>8069</v>
      </c>
      <c r="D44" s="12">
        <v>42695</v>
      </c>
      <c r="E44" s="13">
        <v>1763300</v>
      </c>
      <c r="F44" s="13"/>
      <c r="G44" s="13"/>
      <c r="H44" s="1" t="s">
        <v>26</v>
      </c>
    </row>
    <row r="45" spans="2:8" x14ac:dyDescent="0.25">
      <c r="B45" s="2" t="s">
        <v>57</v>
      </c>
      <c r="C45" s="1">
        <v>8070</v>
      </c>
      <c r="D45" s="12">
        <v>42695</v>
      </c>
      <c r="E45" s="13">
        <v>4023</v>
      </c>
      <c r="F45" s="13"/>
      <c r="G45" s="13"/>
      <c r="H45" s="1" t="s">
        <v>26</v>
      </c>
    </row>
    <row r="46" spans="2:8" ht="45" x14ac:dyDescent="0.25">
      <c r="B46" s="2" t="s">
        <v>58</v>
      </c>
      <c r="C46" s="1">
        <v>8071</v>
      </c>
      <c r="D46" s="12">
        <v>42695</v>
      </c>
      <c r="E46" s="13">
        <v>17673.23</v>
      </c>
      <c r="F46" s="13"/>
      <c r="G46" s="13"/>
      <c r="H46" s="1" t="s">
        <v>26</v>
      </c>
    </row>
    <row r="47" spans="2:8" x14ac:dyDescent="0.25">
      <c r="B47" s="2" t="s">
        <v>56</v>
      </c>
      <c r="C47" s="1">
        <v>8072</v>
      </c>
      <c r="D47" s="12">
        <v>42695</v>
      </c>
      <c r="E47" s="13"/>
      <c r="F47" s="13">
        <v>2487</v>
      </c>
      <c r="G47" s="13"/>
      <c r="H47" s="1" t="s">
        <v>26</v>
      </c>
    </row>
    <row r="48" spans="2:8" ht="18.75" customHeight="1" x14ac:dyDescent="0.25">
      <c r="B48" s="2" t="s">
        <v>59</v>
      </c>
      <c r="C48" s="1">
        <v>8073</v>
      </c>
      <c r="D48" s="12">
        <v>42695</v>
      </c>
      <c r="E48" s="13"/>
      <c r="F48" s="13">
        <v>24.87</v>
      </c>
      <c r="G48" s="13"/>
      <c r="H48" s="1" t="s">
        <v>26</v>
      </c>
    </row>
    <row r="49" spans="2:8" x14ac:dyDescent="0.25">
      <c r="B49" s="2" t="s">
        <v>56</v>
      </c>
      <c r="C49" s="1">
        <v>8074</v>
      </c>
      <c r="D49" s="12">
        <v>42695</v>
      </c>
      <c r="E49" s="13"/>
      <c r="F49" s="13"/>
      <c r="G49" s="13">
        <v>208503</v>
      </c>
      <c r="H49" s="1" t="s">
        <v>26</v>
      </c>
    </row>
    <row r="50" spans="2:8" ht="21.75" customHeight="1" x14ac:dyDescent="0.25">
      <c r="B50" s="2" t="s">
        <v>59</v>
      </c>
      <c r="C50" s="1">
        <v>8075</v>
      </c>
      <c r="D50" s="12">
        <v>42695</v>
      </c>
      <c r="E50" s="13"/>
      <c r="F50" s="13"/>
      <c r="G50" s="13">
        <v>2085.0300000000002</v>
      </c>
      <c r="H50" s="1" t="s">
        <v>26</v>
      </c>
    </row>
    <row r="51" spans="2:8" ht="30" x14ac:dyDescent="0.25">
      <c r="B51" s="2" t="s">
        <v>61</v>
      </c>
      <c r="C51" s="1" t="s">
        <v>62</v>
      </c>
      <c r="D51" s="12">
        <v>42695</v>
      </c>
      <c r="E51" s="13">
        <f>171489.03+48.14</f>
        <v>171537.17</v>
      </c>
      <c r="F51" s="13">
        <v>66.84</v>
      </c>
      <c r="G51" s="13">
        <f>19993.33+10493.64+44.16</f>
        <v>30531.13</v>
      </c>
      <c r="H51" s="1" t="s">
        <v>26</v>
      </c>
    </row>
    <row r="52" spans="2:8" x14ac:dyDescent="0.25">
      <c r="B52" s="2" t="s">
        <v>64</v>
      </c>
      <c r="C52" s="1" t="s">
        <v>74</v>
      </c>
      <c r="D52" s="1" t="s">
        <v>63</v>
      </c>
      <c r="E52" s="13">
        <v>111883</v>
      </c>
      <c r="F52" s="13"/>
      <c r="G52" s="13"/>
      <c r="H52" s="1" t="s">
        <v>72</v>
      </c>
    </row>
    <row r="53" spans="2:8" x14ac:dyDescent="0.25">
      <c r="B53" s="2" t="s">
        <v>64</v>
      </c>
      <c r="C53" s="1" t="s">
        <v>76</v>
      </c>
      <c r="D53" s="1" t="s">
        <v>75</v>
      </c>
      <c r="E53" s="13">
        <v>393314</v>
      </c>
      <c r="F53" s="13"/>
      <c r="G53" s="13"/>
      <c r="H53" s="1" t="s">
        <v>73</v>
      </c>
    </row>
    <row r="54" spans="2:8" ht="30" x14ac:dyDescent="0.25">
      <c r="B54" s="2" t="s">
        <v>65</v>
      </c>
      <c r="C54" s="1" t="s">
        <v>67</v>
      </c>
      <c r="D54" s="1" t="s">
        <v>66</v>
      </c>
      <c r="E54" s="13">
        <f>171489.03+48.14</f>
        <v>171537.17</v>
      </c>
      <c r="F54" s="13">
        <v>66.84</v>
      </c>
      <c r="G54" s="13">
        <f>19993.33+10493.64+40.17</f>
        <v>30527.14</v>
      </c>
      <c r="H54" s="1" t="s">
        <v>26</v>
      </c>
    </row>
    <row r="55" spans="2:8" x14ac:dyDescent="0.25">
      <c r="B55" s="2" t="s">
        <v>68</v>
      </c>
      <c r="C55" s="1" t="s">
        <v>69</v>
      </c>
      <c r="D55" s="1" t="s">
        <v>66</v>
      </c>
      <c r="E55" s="13">
        <f>7226+2044</f>
        <v>9270</v>
      </c>
      <c r="F55" s="13"/>
      <c r="G55" s="13">
        <v>1636</v>
      </c>
      <c r="H55" s="1" t="s">
        <v>26</v>
      </c>
    </row>
    <row r="56" spans="2:8" x14ac:dyDescent="0.25">
      <c r="B56" s="2" t="s">
        <v>71</v>
      </c>
      <c r="C56" s="1" t="s">
        <v>70</v>
      </c>
      <c r="D56" s="1" t="s">
        <v>66</v>
      </c>
      <c r="E56" s="13">
        <f>72.26+20.44</f>
        <v>92.7</v>
      </c>
      <c r="F56" s="13"/>
      <c r="G56" s="13">
        <v>16.36</v>
      </c>
      <c r="H56" s="1" t="s">
        <v>26</v>
      </c>
    </row>
    <row r="57" spans="2:8" x14ac:dyDescent="0.25">
      <c r="B57" s="2" t="s">
        <v>77</v>
      </c>
      <c r="C57" s="1" t="s">
        <v>78</v>
      </c>
      <c r="D57" s="12">
        <v>42702</v>
      </c>
      <c r="E57" s="13"/>
      <c r="F57" s="13"/>
      <c r="G57" s="13">
        <v>7115.42</v>
      </c>
      <c r="H57" s="1" t="s">
        <v>26</v>
      </c>
    </row>
    <row r="58" spans="2:8" x14ac:dyDescent="0.25">
      <c r="B58" s="2" t="s">
        <v>77</v>
      </c>
      <c r="C58" s="1" t="s">
        <v>79</v>
      </c>
      <c r="D58" s="12">
        <v>42702</v>
      </c>
      <c r="E58" s="13">
        <v>70017.98</v>
      </c>
      <c r="F58" s="13"/>
      <c r="G58" s="13"/>
      <c r="H58" s="1" t="s">
        <v>26</v>
      </c>
    </row>
    <row r="59" spans="2:8" x14ac:dyDescent="0.25">
      <c r="B59" s="2" t="s">
        <v>80</v>
      </c>
      <c r="C59" s="1">
        <v>8571</v>
      </c>
      <c r="D59" s="12">
        <v>42702</v>
      </c>
      <c r="E59" s="13">
        <v>760000</v>
      </c>
      <c r="F59" s="13"/>
      <c r="G59" s="13"/>
      <c r="H59" s="1" t="s">
        <v>82</v>
      </c>
    </row>
    <row r="60" spans="2:8" x14ac:dyDescent="0.25">
      <c r="B60" s="2" t="s">
        <v>81</v>
      </c>
      <c r="C60" s="1">
        <v>8572</v>
      </c>
      <c r="D60" s="12">
        <v>42702</v>
      </c>
      <c r="E60" s="13">
        <v>1985497</v>
      </c>
      <c r="F60" s="13"/>
      <c r="G60" s="13"/>
      <c r="H60" s="1" t="s">
        <v>83</v>
      </c>
    </row>
    <row r="61" spans="2:8" x14ac:dyDescent="0.25">
      <c r="B61" s="2" t="s">
        <v>80</v>
      </c>
      <c r="C61" s="1">
        <v>8573</v>
      </c>
      <c r="D61" s="12">
        <v>42702</v>
      </c>
      <c r="E61" s="13"/>
      <c r="F61" s="13"/>
      <c r="G61" s="13">
        <v>78947</v>
      </c>
      <c r="H61" s="1" t="s">
        <v>82</v>
      </c>
    </row>
    <row r="62" spans="2:8" x14ac:dyDescent="0.25">
      <c r="B62" s="2" t="s">
        <v>81</v>
      </c>
      <c r="C62" s="1">
        <v>8574</v>
      </c>
      <c r="D62" s="12">
        <v>42702</v>
      </c>
      <c r="E62" s="13"/>
      <c r="F62" s="13"/>
      <c r="G62" s="13">
        <v>137031</v>
      </c>
      <c r="H62" s="1" t="s">
        <v>83</v>
      </c>
    </row>
    <row r="63" spans="2:8" x14ac:dyDescent="0.25">
      <c r="B63" s="2" t="s">
        <v>80</v>
      </c>
      <c r="C63" s="1">
        <v>8575</v>
      </c>
      <c r="D63" s="12">
        <v>42702</v>
      </c>
      <c r="E63" s="13"/>
      <c r="F63" s="13">
        <v>53</v>
      </c>
      <c r="G63" s="13"/>
      <c r="H63" s="1" t="s">
        <v>82</v>
      </c>
    </row>
    <row r="64" spans="2:8" x14ac:dyDescent="0.25">
      <c r="B64" s="2" t="s">
        <v>81</v>
      </c>
      <c r="C64" s="1">
        <v>8576</v>
      </c>
      <c r="D64" s="12">
        <v>42702</v>
      </c>
      <c r="E64" s="13"/>
      <c r="F64" s="13">
        <v>67</v>
      </c>
      <c r="G64" s="13"/>
      <c r="H64" s="1" t="s">
        <v>83</v>
      </c>
    </row>
    <row r="65" spans="2:8" x14ac:dyDescent="0.25">
      <c r="B65" s="2" t="s">
        <v>84</v>
      </c>
      <c r="C65" s="1">
        <v>8577</v>
      </c>
      <c r="D65" s="12">
        <v>42702</v>
      </c>
      <c r="E65" s="13">
        <v>2863</v>
      </c>
      <c r="F65" s="13"/>
      <c r="G65" s="13"/>
      <c r="H65" s="1" t="s">
        <v>26</v>
      </c>
    </row>
    <row r="66" spans="2:8" x14ac:dyDescent="0.25">
      <c r="B66" s="2" t="s">
        <v>85</v>
      </c>
      <c r="C66" s="1">
        <v>8578</v>
      </c>
      <c r="D66" s="12">
        <v>42702</v>
      </c>
      <c r="E66" s="13">
        <v>28.63</v>
      </c>
      <c r="F66" s="13"/>
      <c r="G66" s="13"/>
      <c r="H66" s="1" t="s">
        <v>26</v>
      </c>
    </row>
    <row r="67" spans="2:8" x14ac:dyDescent="0.25">
      <c r="B67" s="2" t="s">
        <v>80</v>
      </c>
      <c r="C67" s="1">
        <v>8588</v>
      </c>
      <c r="D67" s="12">
        <v>42703</v>
      </c>
      <c r="E67" s="13">
        <v>479952</v>
      </c>
      <c r="F67" s="13"/>
      <c r="G67" s="13"/>
      <c r="H67" s="1" t="s">
        <v>82</v>
      </c>
    </row>
    <row r="68" spans="2:8" x14ac:dyDescent="0.25">
      <c r="B68" s="2" t="s">
        <v>86</v>
      </c>
      <c r="C68" s="1">
        <v>8589</v>
      </c>
      <c r="D68" s="1"/>
      <c r="E68" s="13">
        <v>286</v>
      </c>
      <c r="F68" s="13"/>
      <c r="G68" s="13"/>
      <c r="H68" s="1" t="s">
        <v>26</v>
      </c>
    </row>
    <row r="69" spans="2:8" x14ac:dyDescent="0.25">
      <c r="B69" s="2" t="s">
        <v>87</v>
      </c>
      <c r="C69" s="1" t="s">
        <v>88</v>
      </c>
      <c r="D69" s="1"/>
      <c r="E69" s="13">
        <v>48945.73</v>
      </c>
      <c r="F69" s="13">
        <v>22.88</v>
      </c>
      <c r="G69" s="13">
        <v>10613.04</v>
      </c>
      <c r="H69" s="1" t="s">
        <v>26</v>
      </c>
    </row>
    <row r="70" spans="2:8" x14ac:dyDescent="0.25">
      <c r="B70" s="2"/>
      <c r="C70" s="1"/>
      <c r="D70" s="1"/>
      <c r="E70" s="13"/>
      <c r="F70" s="13"/>
      <c r="G70" s="13"/>
      <c r="H70" s="1"/>
    </row>
    <row r="71" spans="2:8" x14ac:dyDescent="0.25">
      <c r="B71" s="22"/>
      <c r="E71" s="14"/>
      <c r="F71" s="14"/>
      <c r="G71" s="14"/>
    </row>
    <row r="72" spans="2:8" x14ac:dyDescent="0.25">
      <c r="B72" s="22"/>
      <c r="E72" s="14"/>
      <c r="F72" s="14"/>
      <c r="G72" s="14"/>
    </row>
    <row r="73" spans="2:8" x14ac:dyDescent="0.25">
      <c r="B73" s="22"/>
      <c r="E73" s="14"/>
      <c r="F73" s="14"/>
      <c r="G73" s="14"/>
    </row>
    <row r="74" spans="2:8" x14ac:dyDescent="0.25">
      <c r="B74" s="22"/>
      <c r="E74" s="14"/>
      <c r="F74" s="14"/>
      <c r="G74" s="14"/>
    </row>
    <row r="75" spans="2:8" x14ac:dyDescent="0.25">
      <c r="B75" s="22"/>
      <c r="E75" s="14"/>
      <c r="F75" s="14"/>
      <c r="G75" s="14"/>
    </row>
    <row r="76" spans="2:8" x14ac:dyDescent="0.25">
      <c r="B76" s="22"/>
      <c r="E76" s="14"/>
      <c r="F76" s="14"/>
      <c r="G76" s="14"/>
    </row>
    <row r="77" spans="2:8" x14ac:dyDescent="0.25">
      <c r="B77" s="22"/>
      <c r="E77" s="14"/>
      <c r="F77" s="14"/>
      <c r="G77" s="14"/>
    </row>
    <row r="78" spans="2:8" x14ac:dyDescent="0.25">
      <c r="B78" s="22"/>
      <c r="E78" s="14"/>
      <c r="F78" s="14"/>
      <c r="G78" s="14"/>
    </row>
    <row r="79" spans="2:8" x14ac:dyDescent="0.25">
      <c r="B79" s="22"/>
      <c r="E79" s="14"/>
      <c r="F79" s="14"/>
      <c r="G79" s="14"/>
    </row>
    <row r="80" spans="2:8" x14ac:dyDescent="0.25">
      <c r="B80" s="22"/>
      <c r="E80" s="14"/>
      <c r="F80" s="14"/>
      <c r="G80" s="14"/>
    </row>
    <row r="81" spans="2:7" x14ac:dyDescent="0.25">
      <c r="B81" s="22"/>
      <c r="E81" s="14"/>
      <c r="F81" s="14"/>
      <c r="G81" s="14"/>
    </row>
    <row r="82" spans="2:7" x14ac:dyDescent="0.25">
      <c r="B82" s="22"/>
      <c r="E82" s="14"/>
      <c r="F82" s="14"/>
      <c r="G82" s="14"/>
    </row>
    <row r="83" spans="2:7" x14ac:dyDescent="0.25">
      <c r="B83" s="22"/>
      <c r="E83" s="14"/>
      <c r="F83" s="14"/>
      <c r="G83" s="14"/>
    </row>
    <row r="84" spans="2:7" x14ac:dyDescent="0.25">
      <c r="B84" s="22"/>
      <c r="E84" s="14"/>
      <c r="F84" s="14"/>
      <c r="G84" s="14"/>
    </row>
    <row r="85" spans="2:7" x14ac:dyDescent="0.25">
      <c r="B85" s="22"/>
      <c r="E85" s="14"/>
      <c r="F85" s="14"/>
      <c r="G85" s="14"/>
    </row>
    <row r="86" spans="2:7" x14ac:dyDescent="0.25">
      <c r="B86" s="22"/>
      <c r="E86" s="14"/>
      <c r="F86" s="14"/>
      <c r="G86" s="14"/>
    </row>
    <row r="87" spans="2:7" x14ac:dyDescent="0.25">
      <c r="B87" s="22"/>
      <c r="E87" s="14"/>
      <c r="F87" s="14"/>
      <c r="G87" s="14"/>
    </row>
    <row r="88" spans="2:7" x14ac:dyDescent="0.25">
      <c r="B88" s="22"/>
      <c r="E88" s="14"/>
      <c r="F88" s="14"/>
      <c r="G88" s="14"/>
    </row>
    <row r="89" spans="2:7" x14ac:dyDescent="0.25">
      <c r="B89" s="22"/>
      <c r="E89" s="14"/>
      <c r="F89" s="14"/>
      <c r="G89" s="14"/>
    </row>
    <row r="90" spans="2:7" x14ac:dyDescent="0.25">
      <c r="B90" s="22"/>
      <c r="E90" s="14"/>
      <c r="F90" s="14"/>
      <c r="G90" s="14"/>
    </row>
    <row r="91" spans="2:7" x14ac:dyDescent="0.25">
      <c r="B91" s="22"/>
      <c r="E91" s="14"/>
      <c r="F91" s="14"/>
      <c r="G91" s="14"/>
    </row>
    <row r="92" spans="2:7" x14ac:dyDescent="0.25">
      <c r="B92" s="22"/>
      <c r="E92" s="14"/>
      <c r="F92" s="14"/>
      <c r="G92" s="14"/>
    </row>
    <row r="93" spans="2:7" x14ac:dyDescent="0.25">
      <c r="B93" s="22"/>
      <c r="E93" s="14"/>
      <c r="F93" s="14"/>
      <c r="G93" s="14"/>
    </row>
    <row r="94" spans="2:7" x14ac:dyDescent="0.25">
      <c r="B94" s="22"/>
      <c r="E94" s="14"/>
      <c r="F94" s="14"/>
      <c r="G94" s="14"/>
    </row>
    <row r="95" spans="2:7" x14ac:dyDescent="0.25">
      <c r="B95" s="22"/>
      <c r="E95" s="14"/>
      <c r="F95" s="14"/>
      <c r="G95" s="14"/>
    </row>
    <row r="96" spans="2:7" x14ac:dyDescent="0.25">
      <c r="B96" s="22"/>
      <c r="E96" s="14"/>
      <c r="F96" s="14"/>
      <c r="G96" s="14"/>
    </row>
    <row r="97" spans="2:7" x14ac:dyDescent="0.25">
      <c r="B97" s="22"/>
      <c r="E97" s="14"/>
      <c r="F97" s="14"/>
      <c r="G97" s="14"/>
    </row>
    <row r="98" spans="2:7" x14ac:dyDescent="0.25">
      <c r="B98" s="22"/>
      <c r="E98" s="14"/>
      <c r="F98" s="14"/>
      <c r="G98" s="14"/>
    </row>
    <row r="99" spans="2:7" x14ac:dyDescent="0.25">
      <c r="B99" s="22"/>
      <c r="E99" s="14"/>
      <c r="F99" s="14"/>
      <c r="G99" s="14"/>
    </row>
    <row r="100" spans="2:7" x14ac:dyDescent="0.25">
      <c r="B100" s="22"/>
      <c r="E100" s="14"/>
      <c r="F100" s="14"/>
      <c r="G100" s="14"/>
    </row>
    <row r="101" spans="2:7" x14ac:dyDescent="0.25">
      <c r="B101" s="22"/>
      <c r="E101" s="14"/>
      <c r="F101" s="14"/>
      <c r="G101" s="14"/>
    </row>
    <row r="102" spans="2:7" x14ac:dyDescent="0.25">
      <c r="B102" s="22"/>
      <c r="E102" s="14"/>
      <c r="F102" s="14"/>
      <c r="G102" s="14"/>
    </row>
    <row r="103" spans="2:7" x14ac:dyDescent="0.25">
      <c r="B103" s="22"/>
      <c r="E103" s="14"/>
      <c r="F103" s="14"/>
      <c r="G103" s="14"/>
    </row>
    <row r="104" spans="2:7" x14ac:dyDescent="0.25">
      <c r="B104" s="22"/>
      <c r="E104" s="14"/>
      <c r="F104" s="14"/>
      <c r="G104" s="14"/>
    </row>
    <row r="105" spans="2:7" x14ac:dyDescent="0.25">
      <c r="B105" s="22"/>
      <c r="E105" s="14"/>
      <c r="F105" s="14"/>
      <c r="G105" s="14"/>
    </row>
    <row r="106" spans="2:7" x14ac:dyDescent="0.25">
      <c r="B106" s="22"/>
      <c r="E106" s="14"/>
      <c r="F106" s="14"/>
      <c r="G106" s="14"/>
    </row>
    <row r="107" spans="2:7" x14ac:dyDescent="0.25">
      <c r="B107" s="22"/>
      <c r="E107" s="14"/>
      <c r="F107" s="14"/>
      <c r="G107" s="14"/>
    </row>
    <row r="108" spans="2:7" x14ac:dyDescent="0.25">
      <c r="B108" s="22"/>
      <c r="E108" s="14"/>
      <c r="F108" s="14"/>
      <c r="G108" s="14"/>
    </row>
    <row r="109" spans="2:7" x14ac:dyDescent="0.25">
      <c r="B109" s="22"/>
      <c r="E109" s="14"/>
      <c r="F109" s="14"/>
      <c r="G109" s="14"/>
    </row>
    <row r="110" spans="2:7" x14ac:dyDescent="0.25">
      <c r="B110" s="22"/>
      <c r="E110" s="14"/>
      <c r="F110" s="14"/>
      <c r="G110" s="14"/>
    </row>
    <row r="111" spans="2:7" x14ac:dyDescent="0.25">
      <c r="B111" s="22"/>
      <c r="E111" s="14"/>
      <c r="F111" s="14"/>
      <c r="G111" s="14"/>
    </row>
    <row r="112" spans="2:7" x14ac:dyDescent="0.25">
      <c r="B112" s="22"/>
      <c r="E112" s="14"/>
      <c r="F112" s="14"/>
      <c r="G112" s="14"/>
    </row>
    <row r="113" spans="2:7" x14ac:dyDescent="0.25">
      <c r="B113" s="22"/>
      <c r="E113" s="14"/>
      <c r="F113" s="14"/>
      <c r="G113" s="14"/>
    </row>
    <row r="114" spans="2:7" x14ac:dyDescent="0.25">
      <c r="B114" s="22"/>
      <c r="E114" s="14"/>
      <c r="F114" s="14"/>
      <c r="G114" s="14"/>
    </row>
    <row r="115" spans="2:7" x14ac:dyDescent="0.25">
      <c r="B115" s="22"/>
      <c r="E115" s="14"/>
      <c r="F115" s="14"/>
      <c r="G115" s="14"/>
    </row>
    <row r="116" spans="2:7" x14ac:dyDescent="0.25">
      <c r="B116" s="22"/>
      <c r="E116" s="14"/>
      <c r="F116" s="14"/>
      <c r="G116" s="14"/>
    </row>
    <row r="117" spans="2:7" x14ac:dyDescent="0.25">
      <c r="B117" s="22"/>
      <c r="E117" s="14"/>
      <c r="F117" s="14"/>
      <c r="G117" s="14"/>
    </row>
    <row r="118" spans="2:7" x14ac:dyDescent="0.25">
      <c r="B118" s="22"/>
      <c r="E118" s="14"/>
      <c r="F118" s="14"/>
      <c r="G118" s="14"/>
    </row>
    <row r="119" spans="2:7" x14ac:dyDescent="0.25">
      <c r="B119" s="22"/>
      <c r="E119" s="14"/>
      <c r="F119" s="14"/>
      <c r="G119" s="14"/>
    </row>
    <row r="120" spans="2:7" x14ac:dyDescent="0.25">
      <c r="B120" s="22"/>
      <c r="E120" s="14"/>
      <c r="F120" s="14"/>
      <c r="G120" s="14"/>
    </row>
    <row r="121" spans="2:7" x14ac:dyDescent="0.25">
      <c r="B121" s="22"/>
      <c r="E121" s="14"/>
      <c r="F121" s="14"/>
      <c r="G121" s="14"/>
    </row>
    <row r="122" spans="2:7" x14ac:dyDescent="0.25">
      <c r="B122" s="22"/>
      <c r="E122" s="14"/>
      <c r="F122" s="14"/>
      <c r="G122" s="14"/>
    </row>
    <row r="123" spans="2:7" x14ac:dyDescent="0.25">
      <c r="B123" s="22"/>
      <c r="E123" s="14"/>
      <c r="F123" s="14"/>
      <c r="G123" s="14"/>
    </row>
    <row r="124" spans="2:7" x14ac:dyDescent="0.25">
      <c r="B124" s="22"/>
      <c r="E124" s="14"/>
      <c r="F124" s="14"/>
      <c r="G124" s="14"/>
    </row>
    <row r="125" spans="2:7" x14ac:dyDescent="0.25">
      <c r="B125" s="22"/>
      <c r="E125" s="14"/>
      <c r="F125" s="14"/>
      <c r="G125" s="14"/>
    </row>
    <row r="126" spans="2:7" x14ac:dyDescent="0.25">
      <c r="B126" s="22"/>
      <c r="E126" s="14"/>
      <c r="F126" s="14"/>
      <c r="G126" s="14"/>
    </row>
    <row r="127" spans="2:7" x14ac:dyDescent="0.25">
      <c r="B127" s="22"/>
      <c r="E127" s="14"/>
      <c r="F127" s="14"/>
      <c r="G127" s="14"/>
    </row>
    <row r="128" spans="2:7" x14ac:dyDescent="0.25">
      <c r="B128" s="22"/>
      <c r="E128" s="14"/>
      <c r="F128" s="14"/>
      <c r="G128" s="14"/>
    </row>
    <row r="129" spans="2:7" x14ac:dyDescent="0.25">
      <c r="B129" s="22"/>
      <c r="E129" s="14"/>
      <c r="F129" s="14"/>
      <c r="G129" s="14"/>
    </row>
    <row r="130" spans="2:7" x14ac:dyDescent="0.25">
      <c r="B130" s="22"/>
      <c r="E130" s="14"/>
      <c r="F130" s="14"/>
      <c r="G130" s="14"/>
    </row>
    <row r="131" spans="2:7" x14ac:dyDescent="0.25">
      <c r="B131" s="22"/>
      <c r="E131" s="14"/>
      <c r="F131" s="14"/>
      <c r="G131" s="14"/>
    </row>
    <row r="132" spans="2:7" x14ac:dyDescent="0.25">
      <c r="B132" s="22"/>
      <c r="E132" s="14"/>
      <c r="F132" s="14"/>
      <c r="G132" s="14"/>
    </row>
    <row r="133" spans="2:7" x14ac:dyDescent="0.25">
      <c r="B133" s="22"/>
      <c r="E133" s="14"/>
      <c r="F133" s="14"/>
      <c r="G133" s="14"/>
    </row>
    <row r="134" spans="2:7" x14ac:dyDescent="0.25">
      <c r="B134" s="22"/>
      <c r="E134" s="14"/>
      <c r="G134" s="14"/>
    </row>
    <row r="135" spans="2:7" x14ac:dyDescent="0.25">
      <c r="B135" s="22"/>
      <c r="E135" s="14"/>
      <c r="G135" s="14"/>
    </row>
    <row r="136" spans="2:7" x14ac:dyDescent="0.25">
      <c r="B136" s="22"/>
      <c r="E136" s="14"/>
      <c r="G136" s="14"/>
    </row>
    <row r="137" spans="2:7" x14ac:dyDescent="0.25">
      <c r="B137" s="22"/>
      <c r="E137" s="14"/>
      <c r="G137" s="14"/>
    </row>
    <row r="138" spans="2:7" x14ac:dyDescent="0.25">
      <c r="B138" s="22"/>
      <c r="E138" s="14"/>
      <c r="G138" s="14"/>
    </row>
    <row r="139" spans="2:7" x14ac:dyDescent="0.25">
      <c r="B139" s="22"/>
      <c r="E139" s="14"/>
      <c r="G139" s="14"/>
    </row>
    <row r="140" spans="2:7" x14ac:dyDescent="0.25">
      <c r="B140" s="22"/>
      <c r="E140" s="14"/>
      <c r="G140" s="14"/>
    </row>
    <row r="141" spans="2:7" x14ac:dyDescent="0.25">
      <c r="B141" s="22"/>
      <c r="E141" s="14"/>
      <c r="G141" s="14"/>
    </row>
    <row r="142" spans="2:7" x14ac:dyDescent="0.25">
      <c r="B142" s="22"/>
      <c r="E142" s="14"/>
      <c r="G142" s="14"/>
    </row>
    <row r="143" spans="2:7" x14ac:dyDescent="0.25">
      <c r="B143" s="22"/>
      <c r="E143" s="14"/>
      <c r="G143" s="14"/>
    </row>
    <row r="144" spans="2:7" x14ac:dyDescent="0.25">
      <c r="B144" s="22"/>
      <c r="E144" s="14"/>
      <c r="G144" s="14"/>
    </row>
    <row r="145" spans="2:7" x14ac:dyDescent="0.25">
      <c r="B145" s="22"/>
      <c r="E145" s="14"/>
      <c r="G145" s="14"/>
    </row>
    <row r="146" spans="2:7" x14ac:dyDescent="0.25">
      <c r="B146" s="22"/>
      <c r="E146" s="14"/>
      <c r="G146" s="14"/>
    </row>
    <row r="147" spans="2:7" x14ac:dyDescent="0.25">
      <c r="B147" s="22"/>
      <c r="E147" s="14"/>
      <c r="G147" s="14"/>
    </row>
    <row r="148" spans="2:7" x14ac:dyDescent="0.25">
      <c r="B148" s="22"/>
      <c r="E148" s="14"/>
      <c r="G148" s="14"/>
    </row>
    <row r="149" spans="2:7" x14ac:dyDescent="0.25">
      <c r="B149" s="22"/>
      <c r="E149" s="14"/>
      <c r="G149" s="14"/>
    </row>
    <row r="150" spans="2:7" x14ac:dyDescent="0.25">
      <c r="B150" s="22"/>
      <c r="E150" s="14"/>
      <c r="G150" s="14"/>
    </row>
    <row r="151" spans="2:7" x14ac:dyDescent="0.25">
      <c r="B151" s="22"/>
      <c r="E151" s="14"/>
      <c r="G151" s="14"/>
    </row>
    <row r="152" spans="2:7" x14ac:dyDescent="0.25">
      <c r="B152" s="22"/>
      <c r="E152" s="14"/>
      <c r="G152" s="14"/>
    </row>
    <row r="153" spans="2:7" x14ac:dyDescent="0.25">
      <c r="B153" s="22"/>
      <c r="E153" s="14"/>
      <c r="G153" s="14"/>
    </row>
    <row r="154" spans="2:7" x14ac:dyDescent="0.25">
      <c r="B154" s="22"/>
      <c r="E154" s="14"/>
      <c r="G154" s="14"/>
    </row>
    <row r="155" spans="2:7" x14ac:dyDescent="0.25">
      <c r="B155" s="22"/>
      <c r="E155" s="14"/>
      <c r="G155" s="14"/>
    </row>
    <row r="156" spans="2:7" x14ac:dyDescent="0.25">
      <c r="B156" s="22"/>
      <c r="E156" s="14"/>
      <c r="G156" s="14"/>
    </row>
    <row r="157" spans="2:7" x14ac:dyDescent="0.25">
      <c r="B157" s="22"/>
      <c r="E157" s="14"/>
      <c r="G157" s="14"/>
    </row>
    <row r="158" spans="2:7" x14ac:dyDescent="0.25">
      <c r="B158" s="22"/>
      <c r="E158" s="14"/>
      <c r="G158" s="14"/>
    </row>
    <row r="159" spans="2:7" x14ac:dyDescent="0.25">
      <c r="B159" s="22"/>
      <c r="E159" s="14"/>
      <c r="G159" s="14"/>
    </row>
    <row r="160" spans="2:7" x14ac:dyDescent="0.25">
      <c r="B160" s="22"/>
      <c r="E160" s="14"/>
      <c r="G160" s="14"/>
    </row>
    <row r="161" spans="2:7" x14ac:dyDescent="0.25">
      <c r="B161" s="22"/>
      <c r="E161" s="14"/>
      <c r="G161" s="14"/>
    </row>
    <row r="162" spans="2:7" x14ac:dyDescent="0.25">
      <c r="B162" s="22"/>
      <c r="E162" s="14"/>
      <c r="G162" s="14"/>
    </row>
    <row r="163" spans="2:7" x14ac:dyDescent="0.25">
      <c r="B163" s="22"/>
      <c r="E163" s="14"/>
      <c r="G163" s="14"/>
    </row>
    <row r="164" spans="2:7" x14ac:dyDescent="0.25">
      <c r="B164" s="22"/>
      <c r="E164" s="14"/>
      <c r="G164" s="14"/>
    </row>
    <row r="165" spans="2:7" x14ac:dyDescent="0.25">
      <c r="B165" s="22"/>
      <c r="E165" s="14"/>
      <c r="G165" s="14"/>
    </row>
    <row r="166" spans="2:7" x14ac:dyDescent="0.25">
      <c r="B166" s="22"/>
      <c r="E166" s="14"/>
      <c r="G166" s="14"/>
    </row>
    <row r="167" spans="2:7" x14ac:dyDescent="0.25">
      <c r="B167" s="22"/>
      <c r="E167" s="14"/>
      <c r="G167" s="14"/>
    </row>
    <row r="168" spans="2:7" x14ac:dyDescent="0.25">
      <c r="B168" s="22"/>
      <c r="E168" s="14"/>
      <c r="G168" s="14"/>
    </row>
    <row r="169" spans="2:7" x14ac:dyDescent="0.25">
      <c r="B169" s="22"/>
      <c r="E169" s="14"/>
      <c r="G169" s="14"/>
    </row>
    <row r="170" spans="2:7" x14ac:dyDescent="0.25">
      <c r="B170" s="22"/>
      <c r="E170" s="14"/>
      <c r="G170" s="14"/>
    </row>
    <row r="171" spans="2:7" x14ac:dyDescent="0.25">
      <c r="B171" s="22"/>
      <c r="E171" s="14"/>
      <c r="G171" s="14"/>
    </row>
    <row r="172" spans="2:7" x14ac:dyDescent="0.25">
      <c r="B172" s="22"/>
      <c r="E172" s="14"/>
      <c r="G172" s="14"/>
    </row>
    <row r="173" spans="2:7" x14ac:dyDescent="0.25">
      <c r="B173" s="22"/>
      <c r="E173" s="14"/>
      <c r="G173" s="14"/>
    </row>
    <row r="174" spans="2:7" x14ac:dyDescent="0.25">
      <c r="B174" s="22"/>
      <c r="E174" s="14"/>
      <c r="G174" s="14"/>
    </row>
    <row r="175" spans="2:7" x14ac:dyDescent="0.25">
      <c r="B175" s="22"/>
      <c r="E175" s="14"/>
      <c r="G175" s="14"/>
    </row>
    <row r="176" spans="2:7" x14ac:dyDescent="0.25">
      <c r="B176" s="22"/>
      <c r="E176" s="14"/>
      <c r="G176" s="14"/>
    </row>
    <row r="177" spans="2:7" x14ac:dyDescent="0.25">
      <c r="B177" s="22"/>
      <c r="E177" s="14"/>
      <c r="G177" s="14"/>
    </row>
    <row r="178" spans="2:7" x14ac:dyDescent="0.25">
      <c r="E178" s="14"/>
      <c r="G178" s="14"/>
    </row>
    <row r="179" spans="2:7" x14ac:dyDescent="0.25">
      <c r="E179" s="14"/>
      <c r="G179" s="14"/>
    </row>
    <row r="180" spans="2:7" x14ac:dyDescent="0.25">
      <c r="E180" s="14"/>
      <c r="G180" s="14"/>
    </row>
    <row r="181" spans="2:7" x14ac:dyDescent="0.25">
      <c r="E181" s="14"/>
      <c r="G181" s="14"/>
    </row>
    <row r="182" spans="2:7" x14ac:dyDescent="0.25">
      <c r="E182" s="14"/>
      <c r="G182" s="14"/>
    </row>
    <row r="183" spans="2:7" x14ac:dyDescent="0.25">
      <c r="E183" s="14"/>
      <c r="G183" s="14"/>
    </row>
    <row r="184" spans="2:7" x14ac:dyDescent="0.25">
      <c r="E184" s="14"/>
      <c r="G184" s="14"/>
    </row>
    <row r="185" spans="2:7" x14ac:dyDescent="0.25">
      <c r="E185" s="14"/>
      <c r="G185" s="14"/>
    </row>
    <row r="186" spans="2:7" x14ac:dyDescent="0.25">
      <c r="E186" s="14"/>
      <c r="G186" s="14"/>
    </row>
    <row r="187" spans="2:7" x14ac:dyDescent="0.25">
      <c r="E187" s="14"/>
      <c r="G187" s="14"/>
    </row>
    <row r="188" spans="2:7" x14ac:dyDescent="0.25">
      <c r="E188" s="14"/>
      <c r="G188" s="14"/>
    </row>
    <row r="189" spans="2:7" x14ac:dyDescent="0.25">
      <c r="E189" s="14"/>
      <c r="G189" s="14"/>
    </row>
    <row r="190" spans="2:7" x14ac:dyDescent="0.25">
      <c r="E190" s="14"/>
      <c r="G190" s="14"/>
    </row>
    <row r="191" spans="2:7" x14ac:dyDescent="0.25">
      <c r="E191" s="14"/>
      <c r="G191" s="14"/>
    </row>
    <row r="192" spans="2:7" x14ac:dyDescent="0.25">
      <c r="E192" s="14"/>
      <c r="G192" s="14"/>
    </row>
    <row r="193" spans="5:7" x14ac:dyDescent="0.25">
      <c r="E193" s="14"/>
      <c r="G193" s="14"/>
    </row>
    <row r="194" spans="5:7" x14ac:dyDescent="0.25">
      <c r="E194" s="14"/>
      <c r="G194" s="14"/>
    </row>
    <row r="195" spans="5:7" x14ac:dyDescent="0.25">
      <c r="E195" s="14"/>
      <c r="G195" s="14"/>
    </row>
    <row r="196" spans="5:7" x14ac:dyDescent="0.25">
      <c r="E196" s="14"/>
      <c r="G196" s="14"/>
    </row>
    <row r="197" spans="5:7" x14ac:dyDescent="0.25">
      <c r="E197" s="14"/>
      <c r="G197" s="14"/>
    </row>
    <row r="198" spans="5:7" x14ac:dyDescent="0.25">
      <c r="E198" s="14"/>
      <c r="G198" s="14"/>
    </row>
    <row r="199" spans="5:7" x14ac:dyDescent="0.25">
      <c r="E199" s="14"/>
      <c r="G199" s="14"/>
    </row>
    <row r="200" spans="5:7" x14ac:dyDescent="0.25">
      <c r="E200" s="14"/>
      <c r="G200" s="14"/>
    </row>
    <row r="201" spans="5:7" x14ac:dyDescent="0.25">
      <c r="E201" s="14"/>
      <c r="G201" s="14"/>
    </row>
    <row r="202" spans="5:7" x14ac:dyDescent="0.25">
      <c r="E202" s="14"/>
      <c r="G202" s="14"/>
    </row>
    <row r="203" spans="5:7" x14ac:dyDescent="0.25">
      <c r="E203" s="14"/>
      <c r="G203" s="14"/>
    </row>
    <row r="204" spans="5:7" x14ac:dyDescent="0.25">
      <c r="E204" s="14"/>
      <c r="G204" s="14"/>
    </row>
    <row r="205" spans="5:7" x14ac:dyDescent="0.25">
      <c r="E205" s="14"/>
      <c r="G205" s="14"/>
    </row>
    <row r="206" spans="5:7" x14ac:dyDescent="0.25">
      <c r="E206" s="14"/>
      <c r="G206" s="14"/>
    </row>
    <row r="207" spans="5:7" x14ac:dyDescent="0.25">
      <c r="E207" s="14"/>
      <c r="G207" s="14"/>
    </row>
    <row r="208" spans="5:7" x14ac:dyDescent="0.25">
      <c r="E208" s="14"/>
      <c r="G208" s="14"/>
    </row>
    <row r="209" spans="5:7" x14ac:dyDescent="0.25">
      <c r="E209" s="14"/>
      <c r="G209" s="14"/>
    </row>
    <row r="210" spans="5:7" x14ac:dyDescent="0.25">
      <c r="E210" s="14"/>
      <c r="G210" s="14"/>
    </row>
    <row r="211" spans="5:7" x14ac:dyDescent="0.25">
      <c r="E211" s="14"/>
      <c r="G211" s="14"/>
    </row>
    <row r="212" spans="5:7" x14ac:dyDescent="0.25">
      <c r="E212" s="14"/>
      <c r="G212" s="14"/>
    </row>
    <row r="213" spans="5:7" x14ac:dyDescent="0.25">
      <c r="E213" s="14"/>
      <c r="G213" s="14"/>
    </row>
    <row r="214" spans="5:7" x14ac:dyDescent="0.25">
      <c r="E214" s="14"/>
      <c r="G214" s="14"/>
    </row>
    <row r="215" spans="5:7" x14ac:dyDescent="0.25">
      <c r="E215" s="14"/>
      <c r="G215" s="14"/>
    </row>
    <row r="216" spans="5:7" x14ac:dyDescent="0.25">
      <c r="E216" s="14"/>
      <c r="G216" s="14"/>
    </row>
    <row r="217" spans="5:7" x14ac:dyDescent="0.25">
      <c r="E217" s="14"/>
      <c r="G217" s="14"/>
    </row>
    <row r="218" spans="5:7" x14ac:dyDescent="0.25">
      <c r="E218" s="14"/>
      <c r="G218" s="14"/>
    </row>
    <row r="219" spans="5:7" x14ac:dyDescent="0.25">
      <c r="E219" s="14"/>
      <c r="G219" s="14"/>
    </row>
    <row r="220" spans="5:7" x14ac:dyDescent="0.25">
      <c r="E220" s="14"/>
      <c r="G220" s="14"/>
    </row>
    <row r="221" spans="5:7" x14ac:dyDescent="0.25">
      <c r="E221" s="14"/>
      <c r="G221" s="14"/>
    </row>
    <row r="222" spans="5:7" x14ac:dyDescent="0.25">
      <c r="E222" s="14"/>
      <c r="G222" s="14"/>
    </row>
    <row r="223" spans="5:7" x14ac:dyDescent="0.25">
      <c r="E223" s="14"/>
      <c r="G223" s="14"/>
    </row>
    <row r="224" spans="5:7" x14ac:dyDescent="0.25">
      <c r="E224" s="14"/>
      <c r="G224" s="14"/>
    </row>
    <row r="225" spans="5:7" x14ac:dyDescent="0.25">
      <c r="E225" s="14"/>
      <c r="G225" s="14"/>
    </row>
    <row r="226" spans="5:7" x14ac:dyDescent="0.25">
      <c r="E226" s="14"/>
      <c r="G226" s="14"/>
    </row>
    <row r="227" spans="5:7" x14ac:dyDescent="0.25">
      <c r="E227" s="14"/>
      <c r="G227" s="14"/>
    </row>
    <row r="228" spans="5:7" x14ac:dyDescent="0.25">
      <c r="E228" s="14"/>
      <c r="G228" s="14"/>
    </row>
    <row r="229" spans="5:7" x14ac:dyDescent="0.25">
      <c r="E229" s="14"/>
      <c r="G229" s="14"/>
    </row>
    <row r="230" spans="5:7" x14ac:dyDescent="0.25">
      <c r="E230" s="14"/>
      <c r="G230" s="14"/>
    </row>
    <row r="231" spans="5:7" x14ac:dyDescent="0.25">
      <c r="E231" s="14"/>
      <c r="G231" s="14"/>
    </row>
    <row r="232" spans="5:7" x14ac:dyDescent="0.25">
      <c r="E232" s="14"/>
      <c r="G232" s="14"/>
    </row>
    <row r="233" spans="5:7" x14ac:dyDescent="0.25">
      <c r="E233" s="14"/>
      <c r="G233" s="14"/>
    </row>
    <row r="234" spans="5:7" x14ac:dyDescent="0.25">
      <c r="E234" s="14"/>
      <c r="G234" s="14"/>
    </row>
    <row r="235" spans="5:7" x14ac:dyDescent="0.25">
      <c r="E235" s="14"/>
      <c r="G235" s="14"/>
    </row>
    <row r="236" spans="5:7" x14ac:dyDescent="0.25">
      <c r="E236" s="14"/>
      <c r="G236" s="14"/>
    </row>
    <row r="237" spans="5:7" x14ac:dyDescent="0.25">
      <c r="E237" s="14"/>
      <c r="G237" s="14"/>
    </row>
    <row r="238" spans="5:7" x14ac:dyDescent="0.25">
      <c r="E238" s="14"/>
      <c r="G238" s="14"/>
    </row>
    <row r="239" spans="5:7" x14ac:dyDescent="0.25">
      <c r="E239" s="14"/>
      <c r="G239" s="14"/>
    </row>
    <row r="240" spans="5:7" x14ac:dyDescent="0.25">
      <c r="E240" s="14"/>
      <c r="G240" s="14"/>
    </row>
    <row r="241" spans="5:7" x14ac:dyDescent="0.25">
      <c r="E241" s="14"/>
      <c r="G241" s="14"/>
    </row>
    <row r="242" spans="5:7" x14ac:dyDescent="0.25">
      <c r="E242" s="14"/>
      <c r="G242" s="14"/>
    </row>
    <row r="243" spans="5:7" x14ac:dyDescent="0.25">
      <c r="E243" s="14"/>
      <c r="G243" s="14"/>
    </row>
    <row r="244" spans="5:7" x14ac:dyDescent="0.25">
      <c r="E244" s="14"/>
      <c r="G244" s="14"/>
    </row>
    <row r="245" spans="5:7" x14ac:dyDescent="0.25">
      <c r="E245" s="14"/>
      <c r="G245" s="14"/>
    </row>
    <row r="246" spans="5:7" x14ac:dyDescent="0.25">
      <c r="E246" s="14"/>
      <c r="G246" s="14"/>
    </row>
    <row r="247" spans="5:7" x14ac:dyDescent="0.25">
      <c r="E247" s="14"/>
      <c r="G247" s="14"/>
    </row>
    <row r="248" spans="5:7" x14ac:dyDescent="0.25">
      <c r="E248" s="14"/>
      <c r="G248" s="14"/>
    </row>
    <row r="249" spans="5:7" x14ac:dyDescent="0.25">
      <c r="E249" s="14"/>
      <c r="G249" s="14"/>
    </row>
    <row r="250" spans="5:7" x14ac:dyDescent="0.25">
      <c r="E250" s="14"/>
      <c r="G250" s="14"/>
    </row>
    <row r="251" spans="5:7" x14ac:dyDescent="0.25">
      <c r="E251" s="14"/>
      <c r="G251" s="14"/>
    </row>
    <row r="252" spans="5:7" x14ac:dyDescent="0.25">
      <c r="E252" s="14"/>
      <c r="G252" s="14"/>
    </row>
    <row r="253" spans="5:7" x14ac:dyDescent="0.25">
      <c r="E253" s="14"/>
      <c r="G253" s="14"/>
    </row>
    <row r="254" spans="5:7" x14ac:dyDescent="0.25">
      <c r="E254" s="14"/>
      <c r="G254" s="14"/>
    </row>
    <row r="255" spans="5:7" x14ac:dyDescent="0.25">
      <c r="E255" s="14"/>
      <c r="G255" s="14"/>
    </row>
    <row r="256" spans="5:7" x14ac:dyDescent="0.25">
      <c r="E256" s="14"/>
      <c r="G256" s="14"/>
    </row>
    <row r="257" spans="5:7" x14ac:dyDescent="0.25">
      <c r="E257" s="14"/>
      <c r="G257" s="14"/>
    </row>
    <row r="258" spans="5:7" x14ac:dyDescent="0.25">
      <c r="E258" s="14"/>
      <c r="G258" s="14"/>
    </row>
    <row r="259" spans="5:7" x14ac:dyDescent="0.25">
      <c r="E259" s="14"/>
      <c r="G259" s="14"/>
    </row>
    <row r="260" spans="5:7" x14ac:dyDescent="0.25">
      <c r="E260" s="14"/>
      <c r="G260" s="14"/>
    </row>
    <row r="261" spans="5:7" x14ac:dyDescent="0.25">
      <c r="E261" s="14"/>
      <c r="G261" s="14"/>
    </row>
    <row r="262" spans="5:7" x14ac:dyDescent="0.25">
      <c r="E262" s="14"/>
      <c r="G262" s="14"/>
    </row>
    <row r="263" spans="5:7" x14ac:dyDescent="0.25">
      <c r="E263" s="14"/>
      <c r="G263" s="14"/>
    </row>
    <row r="264" spans="5:7" x14ac:dyDescent="0.25">
      <c r="E264" s="14"/>
      <c r="G264" s="14"/>
    </row>
    <row r="265" spans="5:7" x14ac:dyDescent="0.25">
      <c r="E265" s="14"/>
      <c r="G265" s="14"/>
    </row>
    <row r="266" spans="5:7" x14ac:dyDescent="0.25">
      <c r="E266" s="14"/>
      <c r="G266" s="14"/>
    </row>
    <row r="267" spans="5:7" x14ac:dyDescent="0.25">
      <c r="E267" s="14"/>
      <c r="G267" s="14"/>
    </row>
    <row r="268" spans="5:7" x14ac:dyDescent="0.25">
      <c r="E268" s="14"/>
      <c r="G268" s="14"/>
    </row>
    <row r="269" spans="5:7" x14ac:dyDescent="0.25">
      <c r="E269" s="14"/>
      <c r="G269" s="14"/>
    </row>
    <row r="270" spans="5:7" x14ac:dyDescent="0.25">
      <c r="E270" s="14"/>
      <c r="G270" s="14"/>
    </row>
    <row r="271" spans="5:7" x14ac:dyDescent="0.25">
      <c r="E271" s="14"/>
      <c r="G271" s="14"/>
    </row>
    <row r="272" spans="5:7" x14ac:dyDescent="0.25">
      <c r="E272" s="14"/>
      <c r="G272" s="14"/>
    </row>
    <row r="273" spans="5:7" x14ac:dyDescent="0.25">
      <c r="E273" s="14"/>
      <c r="G273" s="14"/>
    </row>
    <row r="274" spans="5:7" x14ac:dyDescent="0.25">
      <c r="E274" s="14"/>
      <c r="G274" s="14"/>
    </row>
    <row r="275" spans="5:7" x14ac:dyDescent="0.25">
      <c r="E275" s="14"/>
      <c r="G275" s="14"/>
    </row>
    <row r="276" spans="5:7" x14ac:dyDescent="0.25">
      <c r="E276" s="14"/>
      <c r="G276" s="14"/>
    </row>
    <row r="277" spans="5:7" x14ac:dyDescent="0.25">
      <c r="E277" s="14"/>
      <c r="G277" s="14"/>
    </row>
    <row r="278" spans="5:7" x14ac:dyDescent="0.25">
      <c r="E278" s="14"/>
      <c r="G278" s="14"/>
    </row>
    <row r="279" spans="5:7" x14ac:dyDescent="0.25">
      <c r="E279" s="14"/>
      <c r="G279" s="14"/>
    </row>
    <row r="280" spans="5:7" x14ac:dyDescent="0.25">
      <c r="E280" s="14"/>
      <c r="G280" s="14"/>
    </row>
    <row r="281" spans="5:7" x14ac:dyDescent="0.25">
      <c r="E281" s="14"/>
      <c r="G281" s="14"/>
    </row>
    <row r="282" spans="5:7" x14ac:dyDescent="0.25">
      <c r="E282" s="14"/>
      <c r="G282" s="14"/>
    </row>
    <row r="283" spans="5:7" x14ac:dyDescent="0.25">
      <c r="G283" s="14"/>
    </row>
    <row r="284" spans="5:7" x14ac:dyDescent="0.25">
      <c r="G284" s="14"/>
    </row>
    <row r="285" spans="5:7" x14ac:dyDescent="0.25">
      <c r="G285" s="14"/>
    </row>
    <row r="286" spans="5:7" x14ac:dyDescent="0.25">
      <c r="G286" s="14"/>
    </row>
    <row r="287" spans="5:7" x14ac:dyDescent="0.25">
      <c r="G287" s="14"/>
    </row>
    <row r="288" spans="5:7" x14ac:dyDescent="0.25">
      <c r="G288" s="14"/>
    </row>
    <row r="289" spans="7:7" x14ac:dyDescent="0.25">
      <c r="G289" s="14"/>
    </row>
    <row r="290" spans="7:7" x14ac:dyDescent="0.25">
      <c r="G290" s="14"/>
    </row>
    <row r="291" spans="7:7" x14ac:dyDescent="0.25">
      <c r="G291" s="14"/>
    </row>
    <row r="292" spans="7:7" x14ac:dyDescent="0.25">
      <c r="G292" s="14"/>
    </row>
    <row r="293" spans="7:7" x14ac:dyDescent="0.25">
      <c r="G293" s="14"/>
    </row>
    <row r="294" spans="7:7" x14ac:dyDescent="0.25">
      <c r="G294" s="14"/>
    </row>
    <row r="295" spans="7:7" x14ac:dyDescent="0.25">
      <c r="G295" s="14"/>
    </row>
    <row r="296" spans="7:7" x14ac:dyDescent="0.25">
      <c r="G296" s="14"/>
    </row>
    <row r="297" spans="7:7" x14ac:dyDescent="0.25">
      <c r="G297" s="14"/>
    </row>
    <row r="298" spans="7:7" x14ac:dyDescent="0.25">
      <c r="G298" s="14"/>
    </row>
    <row r="299" spans="7:7" x14ac:dyDescent="0.25">
      <c r="G299" s="14"/>
    </row>
    <row r="300" spans="7:7" x14ac:dyDescent="0.25">
      <c r="G300" s="14"/>
    </row>
    <row r="301" spans="7:7" x14ac:dyDescent="0.25">
      <c r="G301" s="14"/>
    </row>
    <row r="302" spans="7:7" x14ac:dyDescent="0.25">
      <c r="G302" s="14"/>
    </row>
    <row r="303" spans="7:7" x14ac:dyDescent="0.25">
      <c r="G303" s="14"/>
    </row>
    <row r="304" spans="7:7" x14ac:dyDescent="0.25">
      <c r="G304" s="14"/>
    </row>
    <row r="305" spans="7:7" x14ac:dyDescent="0.25">
      <c r="G305" s="14"/>
    </row>
    <row r="306" spans="7:7" x14ac:dyDescent="0.25">
      <c r="G306" s="14"/>
    </row>
    <row r="307" spans="7:7" x14ac:dyDescent="0.25">
      <c r="G307" s="14"/>
    </row>
    <row r="308" spans="7:7" x14ac:dyDescent="0.25">
      <c r="G308" s="14"/>
    </row>
    <row r="309" spans="7:7" x14ac:dyDescent="0.25">
      <c r="G309" s="14"/>
    </row>
    <row r="310" spans="7:7" x14ac:dyDescent="0.25">
      <c r="G310" s="14"/>
    </row>
    <row r="311" spans="7:7" x14ac:dyDescent="0.25">
      <c r="G311" s="14"/>
    </row>
    <row r="312" spans="7:7" x14ac:dyDescent="0.25">
      <c r="G312" s="14"/>
    </row>
    <row r="313" spans="7:7" x14ac:dyDescent="0.25">
      <c r="G313" s="14"/>
    </row>
    <row r="314" spans="7:7" x14ac:dyDescent="0.25">
      <c r="G314" s="14"/>
    </row>
    <row r="315" spans="7:7" x14ac:dyDescent="0.25">
      <c r="G315" s="14"/>
    </row>
    <row r="316" spans="7:7" x14ac:dyDescent="0.25">
      <c r="G316" s="14"/>
    </row>
    <row r="317" spans="7:7" x14ac:dyDescent="0.25">
      <c r="G317" s="14"/>
    </row>
    <row r="318" spans="7:7" x14ac:dyDescent="0.25">
      <c r="G318" s="14"/>
    </row>
    <row r="319" spans="7:7" x14ac:dyDescent="0.25">
      <c r="G319" s="14"/>
    </row>
    <row r="320" spans="7:7" x14ac:dyDescent="0.25">
      <c r="G320" s="14"/>
    </row>
    <row r="321" spans="7:7" x14ac:dyDescent="0.25">
      <c r="G321" s="14"/>
    </row>
    <row r="322" spans="7:7" x14ac:dyDescent="0.25">
      <c r="G322" s="14"/>
    </row>
    <row r="323" spans="7:7" x14ac:dyDescent="0.25">
      <c r="G323" s="14"/>
    </row>
    <row r="324" spans="7:7" x14ac:dyDescent="0.25">
      <c r="G324" s="14"/>
    </row>
    <row r="325" spans="7:7" x14ac:dyDescent="0.25">
      <c r="G325" s="14"/>
    </row>
    <row r="326" spans="7:7" x14ac:dyDescent="0.25">
      <c r="G326" s="14"/>
    </row>
    <row r="327" spans="7:7" x14ac:dyDescent="0.25">
      <c r="G327" s="14"/>
    </row>
    <row r="328" spans="7:7" x14ac:dyDescent="0.25">
      <c r="G328" s="14"/>
    </row>
    <row r="329" spans="7:7" x14ac:dyDescent="0.25">
      <c r="G329" s="14"/>
    </row>
    <row r="330" spans="7:7" x14ac:dyDescent="0.25">
      <c r="G330" s="14"/>
    </row>
    <row r="331" spans="7:7" x14ac:dyDescent="0.25">
      <c r="G331" s="14"/>
    </row>
    <row r="332" spans="7:7" x14ac:dyDescent="0.25">
      <c r="G332" s="14"/>
    </row>
    <row r="333" spans="7:7" x14ac:dyDescent="0.25">
      <c r="G333" s="14"/>
    </row>
    <row r="334" spans="7:7" x14ac:dyDescent="0.25">
      <c r="G334" s="14"/>
    </row>
    <row r="335" spans="7:7" x14ac:dyDescent="0.25">
      <c r="G335" s="14"/>
    </row>
    <row r="336" spans="7:7" x14ac:dyDescent="0.25">
      <c r="G336" s="14"/>
    </row>
    <row r="337" spans="7:7" x14ac:dyDescent="0.25">
      <c r="G337" s="14"/>
    </row>
    <row r="338" spans="7:7" x14ac:dyDescent="0.25">
      <c r="G338" s="14"/>
    </row>
    <row r="339" spans="7:7" x14ac:dyDescent="0.25">
      <c r="G339" s="14"/>
    </row>
    <row r="340" spans="7:7" x14ac:dyDescent="0.25">
      <c r="G340" s="14"/>
    </row>
    <row r="341" spans="7:7" x14ac:dyDescent="0.25">
      <c r="G341" s="14"/>
    </row>
    <row r="342" spans="7:7" x14ac:dyDescent="0.25">
      <c r="G342" s="14"/>
    </row>
    <row r="343" spans="7:7" x14ac:dyDescent="0.25">
      <c r="G343" s="14"/>
    </row>
    <row r="344" spans="7:7" x14ac:dyDescent="0.25">
      <c r="G344" s="14"/>
    </row>
    <row r="345" spans="7:7" x14ac:dyDescent="0.25">
      <c r="G345" s="14"/>
    </row>
    <row r="346" spans="7:7" x14ac:dyDescent="0.25">
      <c r="G346" s="14"/>
    </row>
    <row r="347" spans="7:7" x14ac:dyDescent="0.25">
      <c r="G347" s="14"/>
    </row>
    <row r="348" spans="7:7" x14ac:dyDescent="0.25">
      <c r="G348" s="14"/>
    </row>
    <row r="349" spans="7:7" x14ac:dyDescent="0.25">
      <c r="G349" s="14"/>
    </row>
    <row r="350" spans="7:7" x14ac:dyDescent="0.25">
      <c r="G350" s="14"/>
    </row>
    <row r="351" spans="7:7" x14ac:dyDescent="0.25">
      <c r="G351" s="14"/>
    </row>
    <row r="352" spans="7:7" x14ac:dyDescent="0.25">
      <c r="G352" s="14"/>
    </row>
    <row r="353" spans="7:7" x14ac:dyDescent="0.25">
      <c r="G353" s="14"/>
    </row>
    <row r="354" spans="7:7" x14ac:dyDescent="0.25">
      <c r="G354" s="14"/>
    </row>
    <row r="355" spans="7:7" x14ac:dyDescent="0.25">
      <c r="G355" s="14"/>
    </row>
    <row r="356" spans="7:7" x14ac:dyDescent="0.25">
      <c r="G356" s="14"/>
    </row>
    <row r="357" spans="7:7" x14ac:dyDescent="0.25">
      <c r="G357" s="14"/>
    </row>
    <row r="358" spans="7:7" x14ac:dyDescent="0.25">
      <c r="G358" s="14"/>
    </row>
    <row r="359" spans="7:7" x14ac:dyDescent="0.25">
      <c r="G359" s="14"/>
    </row>
    <row r="360" spans="7:7" x14ac:dyDescent="0.25">
      <c r="G360" s="14"/>
    </row>
    <row r="361" spans="7:7" x14ac:dyDescent="0.25">
      <c r="G361" s="14"/>
    </row>
    <row r="362" spans="7:7" x14ac:dyDescent="0.25">
      <c r="G362" s="14"/>
    </row>
    <row r="363" spans="7:7" x14ac:dyDescent="0.25">
      <c r="G363" s="14"/>
    </row>
    <row r="364" spans="7:7" x14ac:dyDescent="0.25">
      <c r="G364" s="14"/>
    </row>
    <row r="365" spans="7:7" x14ac:dyDescent="0.25">
      <c r="G365" s="14"/>
    </row>
    <row r="366" spans="7:7" x14ac:dyDescent="0.25">
      <c r="G366" s="14"/>
    </row>
    <row r="367" spans="7:7" x14ac:dyDescent="0.25">
      <c r="G367" s="14"/>
    </row>
    <row r="368" spans="7:7" x14ac:dyDescent="0.25">
      <c r="G368" s="14"/>
    </row>
    <row r="369" spans="7:7" x14ac:dyDescent="0.25">
      <c r="G369" s="14"/>
    </row>
    <row r="370" spans="7:7" x14ac:dyDescent="0.25">
      <c r="G370" s="14"/>
    </row>
    <row r="371" spans="7:7" x14ac:dyDescent="0.25">
      <c r="G371" s="14"/>
    </row>
    <row r="372" spans="7:7" x14ac:dyDescent="0.25">
      <c r="G372" s="14"/>
    </row>
    <row r="373" spans="7:7" x14ac:dyDescent="0.25">
      <c r="G373" s="14"/>
    </row>
    <row r="374" spans="7:7" x14ac:dyDescent="0.25">
      <c r="G374" s="14"/>
    </row>
    <row r="375" spans="7:7" x14ac:dyDescent="0.25">
      <c r="G375" s="14"/>
    </row>
    <row r="376" spans="7:7" x14ac:dyDescent="0.25">
      <c r="G376" s="14"/>
    </row>
    <row r="377" spans="7:7" x14ac:dyDescent="0.25">
      <c r="G377" s="14"/>
    </row>
    <row r="378" spans="7:7" x14ac:dyDescent="0.25">
      <c r="G378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2016-12-05T09:50:04Z</dcterms:created>
  <dcterms:modified xsi:type="dcterms:W3CDTF">2017-01-13T09:09:31Z</dcterms:modified>
</cp:coreProperties>
</file>